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IAGF\IAGF_JUA_04_2024\VI.1.2 INFORMACION EN MATERIA DE DICIPLINA FINANCIERA\"/>
    </mc:Choice>
  </mc:AlternateContent>
  <xr:revisionPtr revIDLastSave="0" documentId="8_{AEE0D286-E512-4E87-A2EA-58DB1F8A8D62}" xr6:coauthVersionLast="47" xr6:coauthVersionMax="47" xr10:uidLastSave="{00000000-0000-0000-0000-000000000000}"/>
  <bookViews>
    <workbookView xWindow="-120" yWindow="-120" windowWidth="29040" windowHeight="15720" xr2:uid="{0D051873-D500-43EE-A8C9-0F6EE9C2C448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I99" i="1"/>
  <c r="F100" i="1"/>
  <c r="I100" i="1"/>
  <c r="F101" i="1"/>
  <c r="I101" i="1"/>
  <c r="F102" i="1"/>
  <c r="F103" i="1"/>
  <c r="I103" i="1"/>
  <c r="F95" i="1"/>
  <c r="I95" i="1"/>
  <c r="F88" i="1"/>
  <c r="I88" i="1"/>
  <c r="F89" i="1"/>
  <c r="F90" i="1"/>
  <c r="F91" i="1"/>
  <c r="F92" i="1"/>
  <c r="F93" i="1"/>
  <c r="I93" i="1"/>
  <c r="F87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I60" i="1"/>
  <c r="F51" i="1"/>
  <c r="I51" i="1"/>
  <c r="F52" i="1"/>
  <c r="I52" i="1"/>
  <c r="F53" i="1"/>
  <c r="F54" i="1"/>
  <c r="F55" i="1"/>
  <c r="F56" i="1"/>
  <c r="I56" i="1"/>
  <c r="F57" i="1"/>
  <c r="I57" i="1"/>
  <c r="F58" i="1"/>
  <c r="F50" i="1"/>
  <c r="I50" i="1"/>
  <c r="F41" i="1"/>
  <c r="I41" i="1"/>
  <c r="F42" i="1"/>
  <c r="F43" i="1"/>
  <c r="I43" i="1"/>
  <c r="F44" i="1"/>
  <c r="I44" i="1"/>
  <c r="F45" i="1"/>
  <c r="I45" i="1"/>
  <c r="F46" i="1"/>
  <c r="F47" i="1"/>
  <c r="F48" i="1"/>
  <c r="I48" i="1"/>
  <c r="F40" i="1"/>
  <c r="I40" i="1"/>
  <c r="F31" i="1"/>
  <c r="F32" i="1"/>
  <c r="F33" i="1"/>
  <c r="I33" i="1"/>
  <c r="F34" i="1"/>
  <c r="I34" i="1"/>
  <c r="F35" i="1"/>
  <c r="I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F20" i="1"/>
  <c r="I20" i="1"/>
  <c r="F13" i="1"/>
  <c r="F14" i="1"/>
  <c r="I14" i="1"/>
  <c r="F15" i="1"/>
  <c r="I15" i="1"/>
  <c r="F16" i="1"/>
  <c r="F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49" i="1"/>
  <c r="I149" i="1"/>
  <c r="F150" i="1"/>
  <c r="I150" i="1"/>
  <c r="F148" i="1"/>
  <c r="F140" i="1"/>
  <c r="F141" i="1"/>
  <c r="I141" i="1"/>
  <c r="F142" i="1"/>
  <c r="F143" i="1"/>
  <c r="I143" i="1"/>
  <c r="F144" i="1"/>
  <c r="F145" i="1"/>
  <c r="I145" i="1"/>
  <c r="F146" i="1"/>
  <c r="I146" i="1"/>
  <c r="F139" i="1"/>
  <c r="F136" i="1"/>
  <c r="F134" i="1"/>
  <c r="I134" i="1"/>
  <c r="F137" i="1"/>
  <c r="I137" i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F114" i="1"/>
  <c r="I114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I107" i="1"/>
  <c r="F108" i="1"/>
  <c r="F109" i="1"/>
  <c r="I109" i="1"/>
  <c r="F110" i="1"/>
  <c r="I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0" i="1"/>
  <c r="I91" i="1"/>
  <c r="I92" i="1"/>
  <c r="I96" i="1"/>
  <c r="I97" i="1"/>
  <c r="I98" i="1"/>
  <c r="I102" i="1"/>
  <c r="I108" i="1"/>
  <c r="I117" i="1"/>
  <c r="I118" i="1"/>
  <c r="I128" i="1"/>
  <c r="I135" i="1"/>
  <c r="I136" i="1"/>
  <c r="I140" i="1"/>
  <c r="I142" i="1"/>
  <c r="I144" i="1"/>
  <c r="I154" i="1"/>
  <c r="I155" i="1"/>
  <c r="I156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71" i="1"/>
  <c r="I152" i="1"/>
  <c r="I67" i="1"/>
  <c r="I66" i="1"/>
  <c r="I64" i="1"/>
  <c r="I62" i="1"/>
  <c r="I58" i="1"/>
  <c r="I55" i="1"/>
  <c r="I54" i="1"/>
  <c r="I53" i="1"/>
  <c r="I47" i="1"/>
  <c r="I46" i="1"/>
  <c r="I42" i="1"/>
  <c r="I32" i="1"/>
  <c r="I31" i="1"/>
  <c r="I28" i="1"/>
  <c r="I24" i="1"/>
  <c r="I22" i="1"/>
  <c r="I105" i="1"/>
  <c r="F104" i="1"/>
  <c r="I104" i="1"/>
  <c r="I127" i="1"/>
  <c r="F124" i="1"/>
  <c r="I124" i="1"/>
  <c r="F39" i="1"/>
  <c r="I89" i="1"/>
  <c r="I12" i="1"/>
  <c r="F147" i="1"/>
  <c r="I147" i="1"/>
  <c r="I148" i="1"/>
  <c r="I65" i="1"/>
  <c r="F63" i="1"/>
  <c r="I63" i="1"/>
  <c r="F76" i="1"/>
  <c r="I76" i="1"/>
  <c r="I77" i="1"/>
  <c r="F138" i="1"/>
  <c r="I138" i="1"/>
  <c r="I139" i="1"/>
  <c r="H85" i="1"/>
  <c r="G85" i="1"/>
  <c r="E85" i="1"/>
  <c r="F94" i="1"/>
  <c r="I94" i="1"/>
  <c r="D85" i="1"/>
  <c r="F86" i="1"/>
  <c r="I86" i="1"/>
  <c r="I87" i="1"/>
  <c r="I59" i="1"/>
  <c r="I49" i="1"/>
  <c r="F49" i="1"/>
  <c r="F29" i="1"/>
  <c r="I30" i="1"/>
  <c r="I29" i="1"/>
  <c r="D10" i="1"/>
  <c r="H10" i="1"/>
  <c r="H160" i="1"/>
  <c r="F19" i="1"/>
  <c r="E10" i="1"/>
  <c r="G10" i="1"/>
  <c r="F11" i="1"/>
  <c r="I19" i="1"/>
  <c r="I39" i="1"/>
  <c r="F151" i="1"/>
  <c r="I151" i="1"/>
  <c r="I116" i="1"/>
  <c r="I13" i="1"/>
  <c r="I11" i="1"/>
  <c r="E160" i="1"/>
  <c r="G160" i="1"/>
  <c r="D160" i="1"/>
  <c r="I85" i="1"/>
  <c r="F85" i="1"/>
  <c r="F10" i="1"/>
  <c r="I10" i="1"/>
  <c r="I160" i="1"/>
  <c r="F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<sst xmlns="http://schemas.openxmlformats.org/spreadsheetml/2006/main" count="162" uniqueCount="89">
  <si>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</si>
  <si>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</si>
  <si>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</si>
  <si>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</si>
  <si>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</si>
  <si>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</si>
  <si>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</si>
  <si>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</si>
  <si>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</si>
  <si>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</si>
  <si>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</si>
  <si>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</si>
  <si>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</si>
  <si>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</si>
  <si>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</si>
  <si>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</si>
  <si>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</si>
  <si>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</si>
  <si>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</si>
  <si>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</si>
  <si>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</si>
  <si>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</si>
  <si>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</si>
  <si>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</si>
  <si>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</si>
  <si>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</si>
  <si>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</si>
  <si>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</si>
  <si>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</si>
  <si>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</si>
  <si>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</si>
  <si>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</si>
  <si>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</si>
  <si>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</si>
  <si>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</si>
  <si>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</si>
  <si>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</si>
  <si>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</si>
  <si>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</si>
  <si>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</si>
  <si>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</si>
  <si>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</si>
  <si>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</si>
  <si>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</si>
  <si>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</si>
  <si>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</si>
  <si>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</si>
  <si>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</si>
  <si>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</si>
  <si>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</si>
  <si>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</si>
  <si>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</si>
  <si>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</si>
  <si>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</si>
  <si>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</si>
  <si>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</si>
  <si>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</si>
  <si>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</si>
  <si>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</si>
  <si>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</si>
  <si>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</si>
  <si>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</si>
  <si>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</si>
  <si>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</si>
  <si>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</si>
  <si>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</si>
  <si>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</si>
  <si>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</si>
  <si>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</si>
  <si>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</si>
  <si>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</si>
  <si>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</si>
  <si>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</si>
  <si>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</si>
  <si>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</si>
  <si>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</si>
  <si>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</si>
  <si>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</si>
  <si>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</si>
  <si>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</si>
  <si>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</si>
  <si>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</si>
  <si>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</si>
  <si>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</si>
  <si>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</si>
  <si>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</si>
  <si>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</si>
  <si>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Juárez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</si>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</sst>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9FB6-F1E3-4A23-ACC7-F3B7F9600E3D}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43619228.210000001</v>
      </c>
      <c r="E10" s="14">
        <f t="shared" si="0"/>
        <v>-7005145.3399999999</v>
      </c>
      <c r="F10" s="14">
        <f t="shared" si="0"/>
        <v>36614082.870000005</v>
      </c>
      <c r="G10" s="14">
        <f t="shared" si="0"/>
        <v>36150556.219999999</v>
      </c>
      <c r="H10" s="14">
        <f t="shared" si="0"/>
        <v>36150556.219999999</v>
      </c>
      <c r="I10" s="14">
        <f t="shared" si="0"/>
        <v>463526.64999999979</v>
      </c>
    </row>
    <row r="11" spans="2:9" x14ac:dyDescent="0.2">
      <c r="B11" s="3" t="s">
        <v>12</v>
      </c>
      <c r="C11" s="9"/>
      <c r="D11" s="15">
        <f t="shared" ref="D11:I11" si="1">SUM(D12:D18)</f>
        <v>20818225.870000001</v>
      </c>
      <c r="E11" s="15">
        <f t="shared" si="1"/>
        <v>-282906.71999999997</v>
      </c>
      <c r="F11" s="15">
        <f t="shared" si="1"/>
        <v>20535319.150000002</v>
      </c>
      <c r="G11" s="15">
        <f t="shared" si="1"/>
        <v>20535319.150000002</v>
      </c>
      <c r="H11" s="15">
        <f t="shared" si="1"/>
        <v>20535319.150000002</v>
      </c>
      <c r="I11" s="15">
        <f t="shared" si="1"/>
        <v>0</v>
      </c>
    </row>
    <row r="12" spans="2:9" x14ac:dyDescent="0.2">
      <c r="B12" s="13" t="s">
        <v>13</v>
      </c>
      <c r="C12" s="11"/>
      <c r="D12" s="15">
        <v>18279417.84</v>
      </c>
      <c r="E12" s="16">
        <v>-166535.22</v>
      </c>
      <c r="F12" s="16">
        <f>D12+E12</f>
        <v>18112882.620000001</v>
      </c>
      <c r="G12" s="16">
        <v>18112882.620000001</v>
      </c>
      <c r="H12" s="16">
        <v>18112882.620000001</v>
      </c>
      <c r="I12" s="16">
        <f>F12-G12</f>
        <v>0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2538808.0299999998</v>
      </c>
      <c r="E14" s="16">
        <v>-116371.5</v>
      </c>
      <c r="F14" s="16">
        <f t="shared" si="2"/>
        <v>2422436.5299999998</v>
      </c>
      <c r="G14" s="16">
        <v>2422436.5299999998</v>
      </c>
      <c r="H14" s="16">
        <v>2422436.5299999998</v>
      </c>
      <c r="I14" s="16">
        <f t="shared" si="3"/>
        <v>0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4287500.74</v>
      </c>
      <c r="E19" s="15">
        <f t="shared" si="4"/>
        <v>-714625.3899999999</v>
      </c>
      <c r="F19" s="15">
        <f t="shared" si="4"/>
        <v>3572875.35</v>
      </c>
      <c r="G19" s="15">
        <f t="shared" si="4"/>
        <v>3543699.7600000002</v>
      </c>
      <c r="H19" s="15">
        <f t="shared" si="4"/>
        <v>3543699.7600000002</v>
      </c>
      <c r="I19" s="15">
        <f t="shared" si="4"/>
        <v>29175.589999999967</v>
      </c>
    </row>
    <row r="20" spans="2:9" x14ac:dyDescent="0.2">
      <c r="B20" s="13" t="s">
        <v>21</v>
      </c>
      <c r="C20" s="11"/>
      <c r="D20" s="15">
        <v>800555.3</v>
      </c>
      <c r="E20" s="16">
        <v>-123616.27</v>
      </c>
      <c r="F20" s="15">
        <f t="shared" ref="F20:F28" si="5">D20+E20</f>
        <v>676939.03</v>
      </c>
      <c r="G20" s="16">
        <v>673265.37</v>
      </c>
      <c r="H20" s="16">
        <v>673265.37</v>
      </c>
      <c r="I20" s="16">
        <f>F20-G20</f>
        <v>3673.6600000000326</v>
      </c>
    </row>
    <row r="21" spans="2:9" x14ac:dyDescent="0.2">
      <c r="B21" s="13" t="s">
        <v>22</v>
      </c>
      <c r="C21" s="11"/>
      <c r="D21" s="15">
        <v>55142.82</v>
      </c>
      <c r="E21" s="16">
        <v>112288.3</v>
      </c>
      <c r="F21" s="15">
        <f t="shared" si="5"/>
        <v>167431.12</v>
      </c>
      <c r="G21" s="16">
        <v>167431.12</v>
      </c>
      <c r="H21" s="16">
        <v>167431.12</v>
      </c>
      <c r="I21" s="16">
        <f t="shared" ref="I21:I83" si="6">F21-G21</f>
        <v>0</v>
      </c>
    </row>
    <row r="22" spans="2:9" x14ac:dyDescent="0.2">
      <c r="B22" s="13" t="s">
        <v>23</v>
      </c>
      <c r="C22" s="11"/>
      <c r="D22" s="15">
        <v>18064.68</v>
      </c>
      <c r="E22" s="16">
        <v>6633.79</v>
      </c>
      <c r="F22" s="15">
        <f t="shared" si="5"/>
        <v>24698.47</v>
      </c>
      <c r="G22" s="16">
        <v>24698.47</v>
      </c>
      <c r="H22" s="16">
        <v>24698.47</v>
      </c>
      <c r="I22" s="16">
        <f t="shared" si="6"/>
        <v>0</v>
      </c>
    </row>
    <row r="23" spans="2:9" x14ac:dyDescent="0.2">
      <c r="B23" s="13" t="s">
        <v>24</v>
      </c>
      <c r="C23" s="11"/>
      <c r="D23" s="15">
        <v>246015.82</v>
      </c>
      <c r="E23" s="16">
        <v>805.52</v>
      </c>
      <c r="F23" s="15">
        <f t="shared" si="5"/>
        <v>246821.34</v>
      </c>
      <c r="G23" s="16">
        <v>246821.34</v>
      </c>
      <c r="H23" s="16">
        <v>246821.34</v>
      </c>
      <c r="I23" s="16">
        <f t="shared" si="6"/>
        <v>0</v>
      </c>
    </row>
    <row r="24" spans="2:9" x14ac:dyDescent="0.2">
      <c r="B24" s="13" t="s">
        <v>25</v>
      </c>
      <c r="C24" s="11"/>
      <c r="D24" s="15">
        <v>47089.279999999999</v>
      </c>
      <c r="E24" s="16">
        <v>-9612.91</v>
      </c>
      <c r="F24" s="15">
        <f t="shared" si="5"/>
        <v>37476.369999999995</v>
      </c>
      <c r="G24" s="16">
        <v>37476.370000000003</v>
      </c>
      <c r="H24" s="16">
        <v>37476.370000000003</v>
      </c>
      <c r="I24" s="16">
        <f t="shared" si="6"/>
        <v>0</v>
      </c>
    </row>
    <row r="25" spans="2:9" x14ac:dyDescent="0.2">
      <c r="B25" s="13" t="s">
        <v>26</v>
      </c>
      <c r="C25" s="11"/>
      <c r="D25" s="15">
        <v>2424276.19</v>
      </c>
      <c r="E25" s="16">
        <v>-767636.27</v>
      </c>
      <c r="F25" s="15">
        <f t="shared" si="5"/>
        <v>1656639.92</v>
      </c>
      <c r="G25" s="16">
        <v>1631137.99</v>
      </c>
      <c r="H25" s="16">
        <v>1631137.99</v>
      </c>
      <c r="I25" s="16">
        <f t="shared" si="6"/>
        <v>25501.929999999935</v>
      </c>
    </row>
    <row r="26" spans="2:9" x14ac:dyDescent="0.2">
      <c r="B26" s="13" t="s">
        <v>27</v>
      </c>
      <c r="C26" s="11"/>
      <c r="D26" s="15">
        <v>67110.19</v>
      </c>
      <c r="E26" s="16">
        <v>17992.05</v>
      </c>
      <c r="F26" s="15">
        <f t="shared" si="5"/>
        <v>85102.24</v>
      </c>
      <c r="G26" s="16">
        <v>85102.24</v>
      </c>
      <c r="H26" s="16">
        <v>85102.24</v>
      </c>
      <c r="I26" s="16">
        <f t="shared" si="6"/>
        <v>0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629246.46</v>
      </c>
      <c r="E28" s="16">
        <v>48520.4</v>
      </c>
      <c r="F28" s="15">
        <f t="shared" si="5"/>
        <v>677766.86</v>
      </c>
      <c r="G28" s="16">
        <v>677766.86</v>
      </c>
      <c r="H28" s="16">
        <v>677766.86</v>
      </c>
      <c r="I28" s="16">
        <f t="shared" si="6"/>
        <v>0</v>
      </c>
    </row>
    <row r="29" spans="2:9" x14ac:dyDescent="0.2">
      <c r="B29" s="3" t="s">
        <v>30</v>
      </c>
      <c r="C29" s="9"/>
      <c r="D29" s="15">
        <f t="shared" ref="D29:I29" si="7">SUM(D30:D38)</f>
        <v>6668306.8399999999</v>
      </c>
      <c r="E29" s="15">
        <f t="shared" si="7"/>
        <v>-637849.02</v>
      </c>
      <c r="F29" s="15">
        <f t="shared" si="7"/>
        <v>6030457.8199999994</v>
      </c>
      <c r="G29" s="15">
        <f t="shared" si="7"/>
        <v>5845626.0499999998</v>
      </c>
      <c r="H29" s="15">
        <f t="shared" si="7"/>
        <v>5845626.0499999998</v>
      </c>
      <c r="I29" s="15">
        <f t="shared" si="7"/>
        <v>184831.76999999979</v>
      </c>
    </row>
    <row r="30" spans="2:9" x14ac:dyDescent="0.2">
      <c r="B30" s="13" t="s">
        <v>31</v>
      </c>
      <c r="C30" s="11"/>
      <c r="D30" s="15">
        <v>1997350.9</v>
      </c>
      <c r="E30" s="16">
        <v>-337362.63</v>
      </c>
      <c r="F30" s="15">
        <f t="shared" ref="F30:F38" si="8">D30+E30</f>
        <v>1659988.27</v>
      </c>
      <c r="G30" s="16">
        <v>1659988.27</v>
      </c>
      <c r="H30" s="16">
        <v>1659988.27</v>
      </c>
      <c r="I30" s="16">
        <f t="shared" si="6"/>
        <v>0</v>
      </c>
    </row>
    <row r="31" spans="2:9" x14ac:dyDescent="0.2">
      <c r="B31" s="13" t="s">
        <v>32</v>
      </c>
      <c r="C31" s="11"/>
      <c r="D31" s="15">
        <v>59361.47</v>
      </c>
      <c r="E31" s="16">
        <v>248025.32</v>
      </c>
      <c r="F31" s="15">
        <f t="shared" si="8"/>
        <v>307386.79000000004</v>
      </c>
      <c r="G31" s="16">
        <v>307386.78999999998</v>
      </c>
      <c r="H31" s="16">
        <v>307386.78999999998</v>
      </c>
      <c r="I31" s="16">
        <f t="shared" si="6"/>
        <v>0</v>
      </c>
    </row>
    <row r="32" spans="2:9" x14ac:dyDescent="0.2">
      <c r="B32" s="13" t="s">
        <v>33</v>
      </c>
      <c r="C32" s="11"/>
      <c r="D32" s="15">
        <v>108100</v>
      </c>
      <c r="E32" s="16">
        <v>205916.84</v>
      </c>
      <c r="F32" s="15">
        <f t="shared" si="8"/>
        <v>314016.83999999997</v>
      </c>
      <c r="G32" s="16">
        <v>314016.84000000003</v>
      </c>
      <c r="H32" s="16">
        <v>314016.84000000003</v>
      </c>
      <c r="I32" s="16">
        <f t="shared" si="6"/>
        <v>0</v>
      </c>
    </row>
    <row r="33" spans="2:9" x14ac:dyDescent="0.2">
      <c r="B33" s="13" t="s">
        <v>34</v>
      </c>
      <c r="C33" s="11"/>
      <c r="D33" s="15">
        <v>44800</v>
      </c>
      <c r="E33" s="16">
        <v>-44800</v>
      </c>
      <c r="F33" s="15">
        <f t="shared" si="8"/>
        <v>0</v>
      </c>
      <c r="G33" s="16">
        <v>0</v>
      </c>
      <c r="H33" s="16">
        <v>0</v>
      </c>
      <c r="I33" s="16">
        <f t="shared" si="6"/>
        <v>0</v>
      </c>
    </row>
    <row r="34" spans="2:9" x14ac:dyDescent="0.2">
      <c r="B34" s="13" t="s">
        <v>35</v>
      </c>
      <c r="C34" s="11"/>
      <c r="D34" s="15">
        <v>684229.95</v>
      </c>
      <c r="E34" s="16">
        <v>-18911.28</v>
      </c>
      <c r="F34" s="15">
        <f t="shared" si="8"/>
        <v>665318.66999999993</v>
      </c>
      <c r="G34" s="16">
        <v>665318.67000000004</v>
      </c>
      <c r="H34" s="16">
        <v>665318.67000000004</v>
      </c>
      <c r="I34" s="16">
        <f t="shared" si="6"/>
        <v>0</v>
      </c>
    </row>
    <row r="35" spans="2:9" x14ac:dyDescent="0.2">
      <c r="B35" s="13" t="s">
        <v>36</v>
      </c>
      <c r="C35" s="11"/>
      <c r="D35" s="15">
        <v>328380</v>
      </c>
      <c r="E35" s="16">
        <v>-317897</v>
      </c>
      <c r="F35" s="15">
        <f t="shared" si="8"/>
        <v>10483</v>
      </c>
      <c r="G35" s="16">
        <v>10483</v>
      </c>
      <c r="H35" s="16">
        <v>10483</v>
      </c>
      <c r="I35" s="16">
        <f t="shared" si="6"/>
        <v>0</v>
      </c>
    </row>
    <row r="36" spans="2:9" x14ac:dyDescent="0.2">
      <c r="B36" s="13" t="s">
        <v>37</v>
      </c>
      <c r="C36" s="11"/>
      <c r="D36" s="15">
        <v>382218.65</v>
      </c>
      <c r="E36" s="16">
        <v>-106194.62</v>
      </c>
      <c r="F36" s="15">
        <f t="shared" si="8"/>
        <v>276024.03000000003</v>
      </c>
      <c r="G36" s="16">
        <v>276024.03000000003</v>
      </c>
      <c r="H36" s="16">
        <v>276024.03000000003</v>
      </c>
      <c r="I36" s="16">
        <f t="shared" si="6"/>
        <v>0</v>
      </c>
    </row>
    <row r="37" spans="2:9" x14ac:dyDescent="0.2">
      <c r="B37" s="13" t="s">
        <v>38</v>
      </c>
      <c r="C37" s="11"/>
      <c r="D37" s="15">
        <v>1672228.2</v>
      </c>
      <c r="E37" s="16">
        <v>558339.02</v>
      </c>
      <c r="F37" s="15">
        <f t="shared" si="8"/>
        <v>2230567.2199999997</v>
      </c>
      <c r="G37" s="16">
        <v>2045735.45</v>
      </c>
      <c r="H37" s="16">
        <v>2045735.45</v>
      </c>
      <c r="I37" s="16">
        <f t="shared" si="6"/>
        <v>184831.76999999979</v>
      </c>
    </row>
    <row r="38" spans="2:9" x14ac:dyDescent="0.2">
      <c r="B38" s="13" t="s">
        <v>39</v>
      </c>
      <c r="C38" s="11"/>
      <c r="D38" s="15">
        <v>1391637.67</v>
      </c>
      <c r="E38" s="16">
        <v>-824964.67</v>
      </c>
      <c r="F38" s="15">
        <f t="shared" si="8"/>
        <v>566672.99999999988</v>
      </c>
      <c r="G38" s="16">
        <v>566673</v>
      </c>
      <c r="H38" s="16">
        <v>566673</v>
      </c>
      <c r="I38" s="16">
        <f t="shared" si="6"/>
        <v>0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4568581.63</v>
      </c>
      <c r="E39" s="15">
        <f t="shared" si="9"/>
        <v>1460861.12</v>
      </c>
      <c r="F39" s="15">
        <f>SUM(F40:F48)</f>
        <v>6029442.75</v>
      </c>
      <c r="G39" s="15">
        <f t="shared" si="9"/>
        <v>6011923.46</v>
      </c>
      <c r="H39" s="15">
        <f t="shared" si="9"/>
        <v>6011923.46</v>
      </c>
      <c r="I39" s="15">
        <f t="shared" si="9"/>
        <v>17519.290000000037</v>
      </c>
    </row>
    <row r="40" spans="2:9" x14ac:dyDescent="0.2">
      <c r="B40" s="13" t="s">
        <v>41</v>
      </c>
      <c r="C40" s="11"/>
      <c r="D40" s="15">
        <v>540000</v>
      </c>
      <c r="E40" s="16">
        <v>-186951</v>
      </c>
      <c r="F40" s="15">
        <f>D40+E40</f>
        <v>353049</v>
      </c>
      <c r="G40" s="16">
        <v>353049</v>
      </c>
      <c r="H40" s="16">
        <v>353049</v>
      </c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4028581.63</v>
      </c>
      <c r="E43" s="16">
        <v>1647812.12</v>
      </c>
      <c r="F43" s="15">
        <f t="shared" si="10"/>
        <v>5676393.75</v>
      </c>
      <c r="G43" s="16">
        <v>5658874.46</v>
      </c>
      <c r="H43" s="16">
        <v>5658874.46</v>
      </c>
      <c r="I43" s="16">
        <f t="shared" si="6"/>
        <v>17519.290000000037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760000</v>
      </c>
      <c r="E49" s="15">
        <f t="shared" si="11"/>
        <v>-546012.19999999995</v>
      </c>
      <c r="F49" s="15">
        <f t="shared" si="11"/>
        <v>213987.80000000002</v>
      </c>
      <c r="G49" s="15">
        <f t="shared" si="11"/>
        <v>213987.80000000002</v>
      </c>
      <c r="H49" s="15">
        <f t="shared" si="11"/>
        <v>213987.80000000002</v>
      </c>
      <c r="I49" s="15">
        <f t="shared" si="11"/>
        <v>0</v>
      </c>
    </row>
    <row r="50" spans="2:9" x14ac:dyDescent="0.2">
      <c r="B50" s="13" t="s">
        <v>51</v>
      </c>
      <c r="C50" s="11"/>
      <c r="D50" s="15">
        <v>60000</v>
      </c>
      <c r="E50" s="16">
        <v>-21581.68</v>
      </c>
      <c r="F50" s="15">
        <f t="shared" si="10"/>
        <v>38418.32</v>
      </c>
      <c r="G50" s="16">
        <v>38418.32</v>
      </c>
      <c r="H50" s="16">
        <v>38418.32</v>
      </c>
      <c r="I50" s="16">
        <f t="shared" si="6"/>
        <v>0</v>
      </c>
    </row>
    <row r="51" spans="2:9" x14ac:dyDescent="0.2">
      <c r="B51" s="13" t="s">
        <v>52</v>
      </c>
      <c r="C51" s="11"/>
      <c r="D51" s="15">
        <v>0</v>
      </c>
      <c r="E51" s="16">
        <v>22620</v>
      </c>
      <c r="F51" s="15">
        <f t="shared" si="10"/>
        <v>22620</v>
      </c>
      <c r="G51" s="16">
        <v>22620</v>
      </c>
      <c r="H51" s="16">
        <v>22620</v>
      </c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0</v>
      </c>
      <c r="E55" s="16">
        <v>152949.48000000001</v>
      </c>
      <c r="F55" s="15">
        <f t="shared" si="10"/>
        <v>152949.48000000001</v>
      </c>
      <c r="G55" s="16">
        <v>152949.48000000001</v>
      </c>
      <c r="H55" s="16">
        <v>152949.48000000001</v>
      </c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>
        <v>700000</v>
      </c>
      <c r="E57" s="16">
        <v>-700000</v>
      </c>
      <c r="F57" s="15">
        <f t="shared" si="10"/>
        <v>0</v>
      </c>
      <c r="G57" s="16">
        <v>0</v>
      </c>
      <c r="H57" s="16">
        <v>0</v>
      </c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6516613.1299999999</v>
      </c>
      <c r="E59" s="15">
        <f>SUM(E60:E62)</f>
        <v>-6284613.1299999999</v>
      </c>
      <c r="F59" s="15">
        <f>SUM(F60:F62)</f>
        <v>232000</v>
      </c>
      <c r="G59" s="15">
        <f>SUM(G60:G62)</f>
        <v>0</v>
      </c>
      <c r="H59" s="15">
        <f>SUM(H60:H62)</f>
        <v>0</v>
      </c>
      <c r="I59" s="16">
        <f t="shared" si="6"/>
        <v>232000</v>
      </c>
    </row>
    <row r="60" spans="2:9" x14ac:dyDescent="0.2">
      <c r="B60" s="13" t="s">
        <v>61</v>
      </c>
      <c r="C60" s="11"/>
      <c r="D60" s="15">
        <v>6516613.1299999999</v>
      </c>
      <c r="E60" s="16">
        <v>-6284613.1299999999</v>
      </c>
      <c r="F60" s="15">
        <f t="shared" si="10"/>
        <v>232000</v>
      </c>
      <c r="G60" s="16">
        <v>0</v>
      </c>
      <c r="H60" s="16">
        <v>0</v>
      </c>
      <c r="I60" s="16">
        <f t="shared" si="6"/>
        <v>232000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14012468</v>
      </c>
      <c r="E85" s="21">
        <f>E86+E104+E94+E114+E124+E134+E138+E147+E151</f>
        <v>162063</v>
      </c>
      <c r="F85" s="21">
        <f t="shared" si="12"/>
        <v>14174531</v>
      </c>
      <c r="G85" s="21">
        <f>G86+G104+G94+G114+G124+G134+G138+G147+G151</f>
        <v>10268121.869999999</v>
      </c>
      <c r="H85" s="21">
        <f>H86+H104+H94+H114+H124+H134+H138+H147+H151</f>
        <v>10268121.869999999</v>
      </c>
      <c r="I85" s="21">
        <f t="shared" si="12"/>
        <v>3906409.1300000004</v>
      </c>
    </row>
    <row r="86" spans="2:9" x14ac:dyDescent="0.2">
      <c r="B86" s="3" t="s">
        <v>12</v>
      </c>
      <c r="C86" s="9"/>
      <c r="D86" s="15">
        <f>SUM(D87:D93)</f>
        <v>2390461.37</v>
      </c>
      <c r="E86" s="15">
        <f>SUM(E87:E93)</f>
        <v>-310858.14</v>
      </c>
      <c r="F86" s="15">
        <f>SUM(F87:F93)</f>
        <v>2079603.23</v>
      </c>
      <c r="G86" s="15">
        <f>SUM(G87:G93)</f>
        <v>2079603.23</v>
      </c>
      <c r="H86" s="15">
        <f>SUM(H87:H93)</f>
        <v>2079603.23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>
        <v>2066161.2</v>
      </c>
      <c r="E87" s="16">
        <v>-240355.65</v>
      </c>
      <c r="F87" s="15">
        <f t="shared" ref="F87:F103" si="14">D87+E87</f>
        <v>1825805.55</v>
      </c>
      <c r="G87" s="16">
        <v>1825805.55</v>
      </c>
      <c r="H87" s="16">
        <v>1825805.55</v>
      </c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324300.17</v>
      </c>
      <c r="E89" s="16">
        <v>-70502.490000000005</v>
      </c>
      <c r="F89" s="15">
        <f t="shared" si="14"/>
        <v>253797.68</v>
      </c>
      <c r="G89" s="16">
        <v>253797.68</v>
      </c>
      <c r="H89" s="16">
        <v>253797.68</v>
      </c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188721.63</v>
      </c>
      <c r="E94" s="15">
        <f>SUM(E95:E103)</f>
        <v>362145.14</v>
      </c>
      <c r="F94" s="15">
        <f>SUM(F95:F103)</f>
        <v>550866.77</v>
      </c>
      <c r="G94" s="15">
        <f>SUM(G95:G103)</f>
        <v>527785.88</v>
      </c>
      <c r="H94" s="15">
        <f>SUM(H95:H103)</f>
        <v>527785.88</v>
      </c>
      <c r="I94" s="16">
        <f t="shared" si="13"/>
        <v>23080.890000000014</v>
      </c>
    </row>
    <row r="95" spans="2:9" x14ac:dyDescent="0.2">
      <c r="B95" s="13" t="s">
        <v>21</v>
      </c>
      <c r="C95" s="11"/>
      <c r="D95" s="15">
        <v>6000</v>
      </c>
      <c r="E95" s="16">
        <v>-2000</v>
      </c>
      <c r="F95" s="15">
        <f t="shared" si="14"/>
        <v>4000</v>
      </c>
      <c r="G95" s="16">
        <v>4000</v>
      </c>
      <c r="H95" s="16">
        <v>4000</v>
      </c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>
        <v>0</v>
      </c>
      <c r="E97" s="16">
        <v>0</v>
      </c>
      <c r="F97" s="15">
        <f t="shared" si="14"/>
        <v>0</v>
      </c>
      <c r="G97" s="16">
        <v>0</v>
      </c>
      <c r="H97" s="16">
        <v>0</v>
      </c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>
        <v>0</v>
      </c>
      <c r="E99" s="16">
        <v>2000</v>
      </c>
      <c r="F99" s="15">
        <f t="shared" si="14"/>
        <v>2000</v>
      </c>
      <c r="G99" s="16">
        <v>2000</v>
      </c>
      <c r="H99" s="16">
        <v>2000</v>
      </c>
      <c r="I99" s="16">
        <f t="shared" si="13"/>
        <v>0</v>
      </c>
    </row>
    <row r="100" spans="2:9" x14ac:dyDescent="0.2">
      <c r="B100" s="13" t="s">
        <v>26</v>
      </c>
      <c r="C100" s="11"/>
      <c r="D100" s="15">
        <v>58221.63</v>
      </c>
      <c r="E100" s="16">
        <v>436645.14</v>
      </c>
      <c r="F100" s="15">
        <f t="shared" si="14"/>
        <v>494866.77</v>
      </c>
      <c r="G100" s="16">
        <v>471785.88</v>
      </c>
      <c r="H100" s="16">
        <v>471785.88</v>
      </c>
      <c r="I100" s="16">
        <f t="shared" si="13"/>
        <v>23080.890000000014</v>
      </c>
    </row>
    <row r="101" spans="2:9" x14ac:dyDescent="0.2">
      <c r="B101" s="13" t="s">
        <v>27</v>
      </c>
      <c r="C101" s="11"/>
      <c r="D101" s="15">
        <v>120000</v>
      </c>
      <c r="E101" s="16">
        <v>-70000</v>
      </c>
      <c r="F101" s="15">
        <f t="shared" si="14"/>
        <v>50000</v>
      </c>
      <c r="G101" s="16">
        <v>50000</v>
      </c>
      <c r="H101" s="16">
        <v>50000</v>
      </c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>
        <v>4500</v>
      </c>
      <c r="E103" s="16">
        <v>-4500</v>
      </c>
      <c r="F103" s="15">
        <f t="shared" si="14"/>
        <v>0</v>
      </c>
      <c r="G103" s="16">
        <v>0</v>
      </c>
      <c r="H103" s="16">
        <v>0</v>
      </c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259000</v>
      </c>
      <c r="F104" s="15">
        <f>SUM(F105:F113)</f>
        <v>259000</v>
      </c>
      <c r="G104" s="15">
        <f>SUM(G105:G113)</f>
        <v>259000</v>
      </c>
      <c r="H104" s="15">
        <f>SUM(H105:H113)</f>
        <v>259000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>
        <v>0</v>
      </c>
      <c r="E107" s="16">
        <v>256000</v>
      </c>
      <c r="F107" s="16">
        <f t="shared" si="15"/>
        <v>256000</v>
      </c>
      <c r="G107" s="16">
        <v>256000</v>
      </c>
      <c r="H107" s="16">
        <v>256000</v>
      </c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>
        <v>0</v>
      </c>
      <c r="E111" s="16">
        <v>3000</v>
      </c>
      <c r="F111" s="16">
        <f t="shared" si="15"/>
        <v>3000</v>
      </c>
      <c r="G111" s="16">
        <v>3000</v>
      </c>
      <c r="H111" s="16">
        <v>3000</v>
      </c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11433285</v>
      </c>
      <c r="E134" s="15">
        <f>SUM(E135:E137)</f>
        <v>-148224</v>
      </c>
      <c r="F134" s="15">
        <f>SUM(F135:F137)</f>
        <v>11285061</v>
      </c>
      <c r="G134" s="15">
        <f>SUM(G135:G137)</f>
        <v>7401732.7599999998</v>
      </c>
      <c r="H134" s="15">
        <f>SUM(H135:H137)</f>
        <v>7401732.7599999998</v>
      </c>
      <c r="I134" s="16">
        <f t="shared" si="13"/>
        <v>3883328.24</v>
      </c>
    </row>
    <row r="135" spans="2:9" x14ac:dyDescent="0.2">
      <c r="B135" s="13" t="s">
        <v>61</v>
      </c>
      <c r="C135" s="11"/>
      <c r="D135" s="15">
        <v>11433285</v>
      </c>
      <c r="E135" s="16">
        <v>-148224</v>
      </c>
      <c r="F135" s="16">
        <f>D135+E135</f>
        <v>11285061</v>
      </c>
      <c r="G135" s="16">
        <v>7401732.7599999998</v>
      </c>
      <c r="H135" s="16">
        <v>7401732.7599999998</v>
      </c>
      <c r="I135" s="16">
        <f t="shared" si="13"/>
        <v>3883328.24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57631696.210000001</v>
      </c>
      <c r="E160" s="14">
        <f t="shared" si="21"/>
        <v>-6843082.3399999999</v>
      </c>
      <c r="F160" s="14">
        <f t="shared" si="21"/>
        <v>50788613.870000005</v>
      </c>
      <c r="G160" s="14">
        <f t="shared" si="21"/>
        <v>46418678.089999996</v>
      </c>
      <c r="H160" s="14">
        <f t="shared" si="21"/>
        <v>46418678.089999996</v>
      </c>
      <c r="I160" s="14">
        <f t="shared" si="21"/>
        <v>4369935.78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2016-12-20T19:53:14Z</cp:lastPrinted>
  <dcterms:created xsi:type="dcterms:W3CDTF">2016-10-11T20:25:15Z</dcterms:created>
  <dcterms:modified xsi:type="dcterms:W3CDTF">2025-01-15T05:23:20Z</dcterms:modified>
</cp:coreProperties>
</file>